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0" windowWidth="8415" windowHeight="5325"/>
  </bookViews>
  <sheets>
    <sheet name="P A 1" sheetId="1" r:id="rId1"/>
    <sheet name="P a 2" sheetId="4" r:id="rId2"/>
    <sheet name="Sheet2" sheetId="2" r:id="rId3"/>
    <sheet name="Sheet3" sheetId="3" r:id="rId4"/>
  </sheets>
  <definedNames>
    <definedName name="_GoBack" localSheetId="0">'P A 1'!$B$32</definedName>
    <definedName name="_GoBack" localSheetId="1">'P a 2'!$B$31</definedName>
  </definedNames>
  <calcPr calcId="145621"/>
</workbook>
</file>

<file path=xl/calcChain.xml><?xml version="1.0" encoding="utf-8"?>
<calcChain xmlns="http://schemas.openxmlformats.org/spreadsheetml/2006/main">
  <c r="I35" i="1" l="1"/>
  <c r="H12" i="1"/>
  <c r="I7" i="1"/>
  <c r="K14" i="1" s="1"/>
  <c r="I6" i="1"/>
  <c r="J30" i="1" s="1"/>
  <c r="J27" i="1" l="1"/>
  <c r="J23" i="1"/>
  <c r="J19" i="1"/>
  <c r="J15" i="1"/>
  <c r="J33" i="1"/>
  <c r="J29" i="1"/>
  <c r="J26" i="1"/>
  <c r="J22" i="1"/>
  <c r="J18" i="1"/>
  <c r="J14" i="1"/>
  <c r="J32" i="1"/>
  <c r="J25" i="1"/>
  <c r="J21" i="1"/>
  <c r="J17" i="1"/>
  <c r="J13" i="1"/>
  <c r="J35" i="1" s="1"/>
  <c r="J31" i="1"/>
  <c r="J12" i="1"/>
  <c r="J28" i="1"/>
  <c r="J24" i="1"/>
  <c r="J20" i="1"/>
  <c r="J16" i="1"/>
  <c r="J34" i="1"/>
  <c r="K33" i="1"/>
  <c r="K29" i="1"/>
  <c r="K25" i="1"/>
  <c r="K21" i="1"/>
  <c r="K17" i="1"/>
  <c r="K13" i="1"/>
  <c r="K32" i="1"/>
  <c r="K28" i="1"/>
  <c r="K24" i="1"/>
  <c r="K20" i="1"/>
  <c r="K16" i="1"/>
  <c r="K12" i="1"/>
  <c r="K31" i="1"/>
  <c r="K27" i="1"/>
  <c r="K23" i="1"/>
  <c r="K19" i="1"/>
  <c r="K15" i="1"/>
  <c r="K34" i="1"/>
  <c r="K30" i="1"/>
  <c r="K26" i="1"/>
  <c r="K22" i="1"/>
  <c r="K18" i="1"/>
  <c r="K35" i="1" l="1"/>
  <c r="F33" i="4"/>
  <c r="C33" i="4"/>
  <c r="I28" i="4"/>
  <c r="G7" i="4"/>
  <c r="H28" i="4" s="1"/>
  <c r="E7" i="4"/>
  <c r="G6" i="4"/>
  <c r="G32" i="4" s="1"/>
  <c r="E6" i="4"/>
  <c r="G13" i="1"/>
  <c r="G14" i="1"/>
  <c r="G15" i="1"/>
  <c r="G17" i="1"/>
  <c r="G19" i="1"/>
  <c r="G20" i="1"/>
  <c r="G22" i="1"/>
  <c r="G23" i="1"/>
  <c r="G24" i="1"/>
  <c r="G26" i="1"/>
  <c r="G27" i="1"/>
  <c r="G28" i="1"/>
  <c r="G12" i="1"/>
  <c r="F35" i="1"/>
  <c r="G7" i="1"/>
  <c r="H18" i="1" s="1"/>
  <c r="G6" i="1"/>
  <c r="G18" i="1" s="1"/>
  <c r="E6" i="1"/>
  <c r="D12" i="1" s="1"/>
  <c r="E7" i="1"/>
  <c r="E13" i="1" s="1"/>
  <c r="H29" i="1" l="1"/>
  <c r="H25" i="1"/>
  <c r="H21" i="1"/>
  <c r="H16" i="1"/>
  <c r="H28" i="1"/>
  <c r="H24" i="1"/>
  <c r="H20" i="1"/>
  <c r="H15" i="1"/>
  <c r="H27" i="1"/>
  <c r="H23" i="1"/>
  <c r="H19" i="1"/>
  <c r="H14" i="1"/>
  <c r="H26" i="1"/>
  <c r="H22" i="1"/>
  <c r="H17" i="1"/>
  <c r="H13" i="1"/>
  <c r="G29" i="1"/>
  <c r="G25" i="1"/>
  <c r="G21" i="1"/>
  <c r="G35" i="1" s="1"/>
  <c r="G16" i="1"/>
  <c r="G13" i="4"/>
  <c r="G17" i="4"/>
  <c r="G21" i="4"/>
  <c r="G25" i="4"/>
  <c r="G14" i="4"/>
  <c r="G18" i="4"/>
  <c r="G22" i="4"/>
  <c r="G26" i="4"/>
  <c r="G30" i="4"/>
  <c r="G15" i="4"/>
  <c r="G19" i="4"/>
  <c r="G23" i="4"/>
  <c r="G27" i="4"/>
  <c r="G31" i="4"/>
  <c r="G12" i="4"/>
  <c r="G33" i="4" s="1"/>
  <c r="G16" i="4"/>
  <c r="G20" i="4"/>
  <c r="G24" i="4"/>
  <c r="G28" i="4"/>
  <c r="H12" i="4"/>
  <c r="H13" i="4"/>
  <c r="H14" i="4"/>
  <c r="H15" i="4"/>
  <c r="H16" i="4"/>
  <c r="H17" i="4"/>
  <c r="H18" i="4"/>
  <c r="H19" i="4"/>
  <c r="H20" i="4"/>
  <c r="H21" i="4"/>
  <c r="H22" i="4"/>
  <c r="H23" i="4"/>
  <c r="H25" i="4"/>
  <c r="H27" i="4"/>
  <c r="J28" i="4"/>
  <c r="H30" i="4"/>
  <c r="H31" i="4"/>
  <c r="H32" i="4"/>
  <c r="D12" i="4"/>
  <c r="D13" i="4"/>
  <c r="D14" i="4"/>
  <c r="D15" i="4"/>
  <c r="D16" i="4"/>
  <c r="D17" i="4"/>
  <c r="D18" i="4"/>
  <c r="D19" i="4"/>
  <c r="D20" i="4"/>
  <c r="D21" i="4"/>
  <c r="D22" i="4"/>
  <c r="D23" i="4"/>
  <c r="D30" i="4"/>
  <c r="D31" i="4"/>
  <c r="D32" i="4"/>
  <c r="E12" i="4"/>
  <c r="E13" i="4"/>
  <c r="E14" i="4"/>
  <c r="E15" i="4"/>
  <c r="E16" i="4"/>
  <c r="E17" i="4"/>
  <c r="E18" i="4"/>
  <c r="E19" i="4"/>
  <c r="E20" i="4"/>
  <c r="E21" i="4"/>
  <c r="E22" i="4"/>
  <c r="E23" i="4"/>
  <c r="H24" i="4"/>
  <c r="H26" i="4"/>
  <c r="E30" i="4"/>
  <c r="E31" i="4"/>
  <c r="E32" i="4"/>
  <c r="C35" i="1"/>
  <c r="G32" i="1"/>
  <c r="G31" i="1"/>
  <c r="G34" i="1"/>
  <c r="H33" i="1"/>
  <c r="H32" i="1"/>
  <c r="H31" i="1"/>
  <c r="E33" i="1"/>
  <c r="G33" i="1"/>
  <c r="H34" i="1"/>
  <c r="E31" i="1"/>
  <c r="E19" i="1"/>
  <c r="E14" i="1"/>
  <c r="E23" i="1"/>
  <c r="E34" i="1"/>
  <c r="E32" i="1"/>
  <c r="E16" i="1"/>
  <c r="E12" i="1"/>
  <c r="D24" i="1"/>
  <c r="D22" i="1"/>
  <c r="D21" i="1"/>
  <c r="D34" i="1"/>
  <c r="D33" i="1"/>
  <c r="D32" i="1"/>
  <c r="D31" i="1"/>
  <c r="E21" i="1"/>
  <c r="D23" i="1"/>
  <c r="E24" i="1"/>
  <c r="E22" i="1"/>
  <c r="D20" i="1"/>
  <c r="E20" i="1"/>
  <c r="E17" i="1"/>
  <c r="E15" i="1"/>
  <c r="D19" i="1"/>
  <c r="D17" i="1"/>
  <c r="D16" i="1"/>
  <c r="D15" i="1"/>
  <c r="D14" i="1"/>
  <c r="D13" i="1"/>
  <c r="H35" i="1" l="1"/>
  <c r="D33" i="4"/>
  <c r="E33" i="4"/>
  <c r="H33" i="4"/>
  <c r="E35" i="1"/>
  <c r="D35" i="1"/>
</calcChain>
</file>

<file path=xl/sharedStrings.xml><?xml version="1.0" encoding="utf-8"?>
<sst xmlns="http://schemas.openxmlformats.org/spreadsheetml/2006/main" count="84" uniqueCount="38">
  <si>
    <t>Nộp nhà trường</t>
  </si>
  <si>
    <t>Phục vụ kỳ thi</t>
  </si>
  <si>
    <t>Phòng Tổ chức - Hành  chính - Tổng hợp</t>
  </si>
  <si>
    <t>Phòng Khảo thí - Đảm bảo chất lượng</t>
  </si>
  <si>
    <t xml:space="preserve">Công tác đề thi, coi thi, tổ chức thi, chấm thi và tổng hợp xử lý kết quả </t>
  </si>
  <si>
    <t>Giám đốc trung tâm</t>
  </si>
  <si>
    <t>Phó giám đốc (2)</t>
  </si>
  <si>
    <t>Hoạt động trung tâm</t>
  </si>
  <si>
    <t xml:space="preserve">Công tác quản lý chung </t>
  </si>
  <si>
    <t>Phòng Quản trị Cơ sở vật chất</t>
  </si>
  <si>
    <t>Thi A</t>
  </si>
  <si>
    <t>Thi B</t>
  </si>
  <si>
    <t>Phòng Kế hoạch - Tài chính</t>
  </si>
  <si>
    <t>Quản lý trung tâm</t>
  </si>
  <si>
    <t>Chấm thi</t>
  </si>
  <si>
    <t>Thù lao coi thi 4 kỹ năng</t>
  </si>
  <si>
    <t>Lê phí thi A</t>
  </si>
  <si>
    <t>Lê phí thi B</t>
  </si>
  <si>
    <t>Số thí sinh</t>
  </si>
  <si>
    <t>Tổng</t>
  </si>
  <si>
    <t>Tỷ lệ</t>
  </si>
  <si>
    <t>STT</t>
  </si>
  <si>
    <t>NỘI DUNG</t>
  </si>
  <si>
    <t>Xử lý số liệu: điểm , DS</t>
  </si>
  <si>
    <t xml:space="preserve">Soạn đề thi </t>
  </si>
  <si>
    <t>HĐ thi, các ban thư ký, đề thi</t>
  </si>
  <si>
    <t>BẢNG CHIẾT TÍNH PHÍ TỔ CHỨC THI CHỨNG CHỈ QUỐC GIA NGOẠI NGỮ</t>
  </si>
  <si>
    <t>Thi+CC</t>
  </si>
  <si>
    <t>Công tác mua phôi, in chứng chỉ, cấp và quản lý chứng chỉ</t>
  </si>
  <si>
    <t>Lập hồ sơ và xin cấp phôi</t>
  </si>
  <si>
    <t>Mua phôi</t>
  </si>
  <si>
    <t>In chứng chỉ</t>
  </si>
  <si>
    <t>Quản lý hồ sơ chứng chỉ</t>
  </si>
  <si>
    <t>Thi lại</t>
  </si>
  <si>
    <t>Thi lần 1</t>
  </si>
  <si>
    <t>Ghi danh</t>
  </si>
  <si>
    <t>Thi lần 1 (ví dụ số liệu &lt;80)</t>
  </si>
  <si>
    <t>Thi lần 1 (ví dụ số liệu &gt;80)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</si>
</sst>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i/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75">
    <xf numFmtId="0" fontId="0" fillId="0" borderId="0" xfId="0"/>
    <xf numFmtId="0" fontId="2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left" wrapText="1"/>
    </xf>
    <xf numFmtId="0" fontId="2" fillId="0" borderId="1" xfId="0" applyFont="1" applyBorder="1" applyAlignment="1">
      <alignment horizontal="justify" wrapText="1"/>
    </xf>
    <xf numFmtId="0" fontId="2" fillId="0" borderId="0" xfId="0" applyFont="1"/>
    <xf numFmtId="164" fontId="4" fillId="0" borderId="1" xfId="1" applyNumberFormat="1" applyFont="1" applyBorder="1" applyAlignment="1">
      <alignment horizontal="center"/>
    </xf>
    <xf numFmtId="164" fontId="2" fillId="0" borderId="1" xfId="0" applyNumberFormat="1" applyFont="1" applyBorder="1"/>
    <xf numFmtId="0" fontId="4" fillId="0" borderId="1" xfId="0" applyFont="1" applyBorder="1"/>
    <xf numFmtId="164" fontId="4" fillId="0" borderId="0" xfId="1" applyNumberFormat="1" applyFont="1" applyBorder="1"/>
    <xf numFmtId="0" fontId="4" fillId="0" borderId="0" xfId="0" applyFont="1" applyBorder="1"/>
    <xf numFmtId="164" fontId="2" fillId="0" borderId="0" xfId="0" applyNumberFormat="1" applyFont="1" applyBorder="1"/>
    <xf numFmtId="0" fontId="2" fillId="0" borderId="1" xfId="0" applyFont="1" applyBorder="1"/>
    <xf numFmtId="0" fontId="4" fillId="0" borderId="1" xfId="0" applyFont="1" applyBorder="1" applyAlignment="1">
      <alignment horizontal="right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2" fillId="0" borderId="0" xfId="0" applyFont="1" applyBorder="1"/>
    <xf numFmtId="164" fontId="4" fillId="0" borderId="0" xfId="1" applyNumberFormat="1" applyFont="1" applyBorder="1" applyAlignment="1">
      <alignment horizontal="center"/>
    </xf>
    <xf numFmtId="0" fontId="4" fillId="0" borderId="0" xfId="0" applyFont="1" applyBorder="1" applyAlignment="1">
      <alignment horizontal="right"/>
    </xf>
    <xf numFmtId="0" fontId="4" fillId="0" borderId="0" xfId="0" applyFont="1"/>
    <xf numFmtId="0" fontId="5" fillId="0" borderId="1" xfId="0" applyFont="1" applyBorder="1" applyAlignment="1">
      <alignment horizontal="left" wrapText="1"/>
    </xf>
    <xf numFmtId="164" fontId="5" fillId="0" borderId="1" xfId="0" applyNumberFormat="1" applyFont="1" applyBorder="1"/>
    <xf numFmtId="0" fontId="4" fillId="0" borderId="3" xfId="0" applyFont="1" applyBorder="1" applyAlignment="1">
      <alignment horizontal="left" wrapText="1"/>
    </xf>
    <xf numFmtId="164" fontId="4" fillId="0" borderId="1" xfId="0" applyNumberFormat="1" applyFont="1" applyBorder="1"/>
    <xf numFmtId="0" fontId="4" fillId="0" borderId="1" xfId="0" applyFont="1" applyBorder="1" applyAlignment="1">
      <alignment horizontal="left" wrapText="1"/>
    </xf>
    <xf numFmtId="164" fontId="2" fillId="0" borderId="0" xfId="0" applyNumberFormat="1" applyFont="1"/>
    <xf numFmtId="0" fontId="3" fillId="0" borderId="4" xfId="0" applyFont="1" applyBorder="1"/>
    <xf numFmtId="0" fontId="3" fillId="0" borderId="0" xfId="0" applyFont="1"/>
    <xf numFmtId="0" fontId="3" fillId="0" borderId="3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164" fontId="4" fillId="0" borderId="1" xfId="1" applyNumberFormat="1" applyFont="1" applyBorder="1"/>
    <xf numFmtId="0" fontId="2" fillId="0" borderId="1" xfId="0" applyFont="1" applyBorder="1" applyAlignment="1">
      <alignment horizontal="center"/>
    </xf>
    <xf numFmtId="164" fontId="4" fillId="0" borderId="0" xfId="0" applyNumberFormat="1" applyFont="1"/>
    <xf numFmtId="0" fontId="6" fillId="0" borderId="1" xfId="0" applyFont="1" applyBorder="1" applyAlignment="1">
      <alignment horizontal="left" wrapText="1"/>
    </xf>
    <xf numFmtId="0" fontId="7" fillId="0" borderId="1" xfId="0" applyFont="1" applyBorder="1" applyAlignment="1">
      <alignment horizontal="left" wrapText="1"/>
    </xf>
    <xf numFmtId="0" fontId="4" fillId="0" borderId="1" xfId="0" quotePrefix="1" applyFont="1" applyBorder="1" applyAlignment="1">
      <alignment horizontal="center" wrapText="1"/>
    </xf>
    <xf numFmtId="0" fontId="8" fillId="0" borderId="1" xfId="0" applyFont="1" applyBorder="1" applyAlignment="1">
      <alignment horizontal="left" wrapText="1"/>
    </xf>
    <xf numFmtId="164" fontId="3" fillId="0" borderId="5" xfId="1" applyNumberFormat="1" applyFont="1" applyBorder="1" applyAlignment="1">
      <alignment horizontal="center"/>
    </xf>
    <xf numFmtId="164" fontId="3" fillId="0" borderId="6" xfId="1" applyNumberFormat="1" applyFont="1" applyBorder="1" applyAlignment="1">
      <alignment horizontal="center"/>
    </xf>
    <xf numFmtId="164" fontId="3" fillId="0" borderId="2" xfId="1" applyNumberFormat="1" applyFont="1" applyBorder="1" applyAlignment="1">
      <alignment horizontal="center"/>
    </xf>
    <xf numFmtId="0" fontId="9" fillId="0" borderId="1" xfId="0" applyFont="1" applyBorder="1" applyAlignment="1">
      <alignment horizontal="center"/>
    </xf>
    <xf numFmtId="164" fontId="9" fillId="2" borderId="1" xfId="0" applyNumberFormat="1" applyFont="1" applyFill="1" applyBorder="1"/>
    <xf numFmtId="0" fontId="9" fillId="4" borderId="1" xfId="0" applyFont="1" applyFill="1" applyBorder="1" applyAlignment="1">
      <alignment horizontal="center"/>
    </xf>
    <xf numFmtId="164" fontId="9" fillId="4" borderId="1" xfId="1" applyNumberFormat="1" applyFont="1" applyFill="1" applyBorder="1" applyAlignment="1">
      <alignment horizontal="center"/>
    </xf>
    <xf numFmtId="0" fontId="11" fillId="0" borderId="4" xfId="0" applyFont="1" applyBorder="1"/>
    <xf numFmtId="164" fontId="11" fillId="0" borderId="5" xfId="1" applyNumberFormat="1" applyFont="1" applyBorder="1" applyAlignment="1">
      <alignment horizontal="center"/>
    </xf>
    <xf numFmtId="164" fontId="11" fillId="0" borderId="6" xfId="1" applyNumberFormat="1" applyFont="1" applyBorder="1" applyAlignment="1">
      <alignment horizontal="center"/>
    </xf>
    <xf numFmtId="164" fontId="11" fillId="0" borderId="2" xfId="1" applyNumberFormat="1" applyFont="1" applyBorder="1" applyAlignment="1">
      <alignment horizontal="center"/>
    </xf>
    <xf numFmtId="0" fontId="11" fillId="0" borderId="0" xfId="0" applyFont="1"/>
    <xf numFmtId="0" fontId="11" fillId="0" borderId="3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0" fillId="0" borderId="3" xfId="0" applyFont="1" applyBorder="1" applyAlignment="1">
      <alignment horizontal="center" wrapText="1"/>
    </xf>
    <xf numFmtId="0" fontId="10" fillId="0" borderId="3" xfId="0" applyFont="1" applyBorder="1" applyAlignment="1">
      <alignment horizontal="left" wrapText="1"/>
    </xf>
    <xf numFmtId="0" fontId="10" fillId="0" borderId="1" xfId="0" applyFont="1" applyBorder="1" applyAlignment="1">
      <alignment horizontal="center" wrapText="1"/>
    </xf>
    <xf numFmtId="164" fontId="10" fillId="0" borderId="1" xfId="0" applyNumberFormat="1" applyFont="1" applyBorder="1"/>
    <xf numFmtId="0" fontId="10" fillId="0" borderId="0" xfId="0" applyFont="1"/>
    <xf numFmtId="0" fontId="10" fillId="0" borderId="1" xfId="0" applyFont="1" applyBorder="1" applyAlignment="1">
      <alignment horizontal="left" wrapText="1"/>
    </xf>
    <xf numFmtId="0" fontId="9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left" wrapText="1"/>
    </xf>
    <xf numFmtId="164" fontId="9" fillId="0" borderId="1" xfId="0" applyNumberFormat="1" applyFont="1" applyBorder="1"/>
    <xf numFmtId="0" fontId="9" fillId="0" borderId="0" xfId="0" applyFont="1"/>
    <xf numFmtId="0" fontId="12" fillId="0" borderId="1" xfId="0" applyFont="1" applyBorder="1" applyAlignment="1">
      <alignment horizontal="left" wrapText="1"/>
    </xf>
    <xf numFmtId="164" fontId="12" fillId="0" borderId="1" xfId="0" applyNumberFormat="1" applyFont="1" applyBorder="1"/>
    <xf numFmtId="0" fontId="10" fillId="0" borderId="1" xfId="0" quotePrefix="1" applyFont="1" applyBorder="1" applyAlignment="1">
      <alignment horizontal="center" wrapText="1"/>
    </xf>
    <xf numFmtId="0" fontId="13" fillId="0" borderId="1" xfId="0" applyFont="1" applyBorder="1" applyAlignment="1">
      <alignment horizontal="left" wrapText="1"/>
    </xf>
    <xf numFmtId="0" fontId="10" fillId="0" borderId="1" xfId="0" applyFont="1" applyBorder="1"/>
    <xf numFmtId="0" fontId="9" fillId="0" borderId="1" xfId="0" applyFont="1" applyBorder="1" applyAlignment="1">
      <alignment horizontal="justify" wrapText="1"/>
    </xf>
    <xf numFmtId="164" fontId="9" fillId="2" borderId="1" xfId="1" applyNumberFormat="1" applyFont="1" applyFill="1" applyBorder="1" applyAlignment="1">
      <alignment horizontal="center"/>
    </xf>
    <xf numFmtId="0" fontId="9" fillId="2" borderId="1" xfId="0" applyFont="1" applyFill="1" applyBorder="1" applyAlignment="1">
      <alignment horizontal="right"/>
    </xf>
    <xf numFmtId="164" fontId="9" fillId="3" borderId="1" xfId="1" applyNumberFormat="1" applyFont="1" applyFill="1" applyBorder="1"/>
    <xf numFmtId="0" fontId="10" fillId="0" borderId="0" xfId="0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4" fillId="0" borderId="1" xfId="0" applyFont="1" applyBorder="1" applyAlignment="1">
      <alignment horizontal="center" wrapText="1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35"/>
  <sheetViews>
    <sheetView tabSelected="1" workbookViewId="0">
      <selection activeCell="I16" sqref="I16:I18"/>
    </sheetView>
  </sheetViews>
  <sheetFormatPr defaultRowHeight="16.5" x14ac:dyDescent="0.25"/>
  <cols>
    <col min="1" max="1" width="7.28515625" style="4" customWidth="1"/>
    <col min="2" max="2" width="35.85546875" style="4" customWidth="1"/>
    <col min="3" max="3" width="12" style="4" customWidth="1"/>
    <col min="4" max="4" width="11.28515625" style="4" customWidth="1"/>
    <col min="5" max="5" width="12" style="4" customWidth="1"/>
    <col min="6" max="6" width="9.5703125" style="4" customWidth="1"/>
    <col min="7" max="7" width="12.5703125" style="4" customWidth="1"/>
    <col min="8" max="8" width="13.140625" style="4" customWidth="1"/>
    <col min="9" max="9" width="12.28515625" style="4" customWidth="1"/>
    <col min="10" max="10" width="12.5703125" style="4" customWidth="1"/>
    <col min="11" max="11" width="12.85546875" style="4" customWidth="1"/>
    <col min="12" max="16384" width="9.140625" style="4"/>
  </cols>
  <sheetData>
    <row r="2" spans="1:11" s="18" customFormat="1" x14ac:dyDescent="0.25">
      <c r="B2" s="18" t="s">
        <v>26</v>
      </c>
    </row>
    <row r="5" spans="1:11" x14ac:dyDescent="0.25">
      <c r="D5" s="30" t="s">
        <v>18</v>
      </c>
      <c r="E5" s="30" t="s">
        <v>19</v>
      </c>
      <c r="F5" s="4" t="s">
        <v>27</v>
      </c>
      <c r="G5" s="30" t="s">
        <v>19</v>
      </c>
      <c r="H5" s="30" t="s">
        <v>18</v>
      </c>
      <c r="I5" s="30" t="s">
        <v>19</v>
      </c>
    </row>
    <row r="6" spans="1:11" x14ac:dyDescent="0.25">
      <c r="B6" s="41" t="s">
        <v>16</v>
      </c>
      <c r="C6" s="69">
        <v>80000</v>
      </c>
      <c r="D6" s="70">
        <v>68</v>
      </c>
      <c r="E6" s="42">
        <f>D6*C6</f>
        <v>5440000</v>
      </c>
      <c r="F6" s="69">
        <v>125000</v>
      </c>
      <c r="G6" s="71">
        <f>F6*D6</f>
        <v>8500000</v>
      </c>
      <c r="H6" s="43">
        <v>58</v>
      </c>
      <c r="I6" s="44">
        <f>F6*H6</f>
        <v>7250000</v>
      </c>
      <c r="J6" s="32"/>
    </row>
    <row r="7" spans="1:11" x14ac:dyDescent="0.25">
      <c r="B7" s="41" t="s">
        <v>17</v>
      </c>
      <c r="C7" s="69">
        <v>100000</v>
      </c>
      <c r="D7" s="70">
        <v>77</v>
      </c>
      <c r="E7" s="42">
        <f>D7*C7</f>
        <v>7700000</v>
      </c>
      <c r="F7" s="69">
        <v>145000</v>
      </c>
      <c r="G7" s="71">
        <f>F7*D7</f>
        <v>11165000</v>
      </c>
      <c r="H7" s="43">
        <v>170</v>
      </c>
      <c r="I7" s="44">
        <f>F7*H7</f>
        <v>24650000</v>
      </c>
      <c r="J7" s="32"/>
    </row>
    <row r="8" spans="1:11" x14ac:dyDescent="0.25">
      <c r="B8" s="15"/>
      <c r="C8" s="16"/>
      <c r="D8" s="17"/>
      <c r="E8" s="10"/>
    </row>
    <row r="9" spans="1:11" x14ac:dyDescent="0.25">
      <c r="C9" s="8"/>
      <c r="D9" s="9"/>
      <c r="E9" s="10"/>
    </row>
    <row r="10" spans="1:11" s="49" customFormat="1" ht="14.25" x14ac:dyDescent="0.2">
      <c r="A10" s="45"/>
      <c r="B10" s="45"/>
      <c r="C10" s="46" t="s">
        <v>33</v>
      </c>
      <c r="D10" s="47"/>
      <c r="E10" s="48"/>
      <c r="F10" s="46" t="s">
        <v>36</v>
      </c>
      <c r="G10" s="47"/>
      <c r="H10" s="48"/>
      <c r="I10" s="46" t="s">
        <v>37</v>
      </c>
      <c r="J10" s="47"/>
      <c r="K10" s="48"/>
    </row>
    <row r="11" spans="1:11" s="49" customFormat="1" ht="14.25" x14ac:dyDescent="0.2">
      <c r="A11" s="50" t="s">
        <v>21</v>
      </c>
      <c r="B11" s="50" t="s">
        <v>22</v>
      </c>
      <c r="C11" s="51" t="s">
        <v>20</v>
      </c>
      <c r="D11" s="52" t="s">
        <v>10</v>
      </c>
      <c r="E11" s="52" t="s">
        <v>11</v>
      </c>
      <c r="F11" s="51" t="s">
        <v>20</v>
      </c>
      <c r="G11" s="52" t="s">
        <v>10</v>
      </c>
      <c r="H11" s="52" t="s">
        <v>11</v>
      </c>
      <c r="I11" s="51" t="s">
        <v>20</v>
      </c>
      <c r="J11" s="52" t="s">
        <v>10</v>
      </c>
      <c r="K11" s="52" t="s">
        <v>11</v>
      </c>
    </row>
    <row r="12" spans="1:11" s="57" customFormat="1" ht="14.25" x14ac:dyDescent="0.2">
      <c r="A12" s="53">
        <v>1</v>
      </c>
      <c r="B12" s="54" t="s">
        <v>0</v>
      </c>
      <c r="C12" s="55">
        <v>20</v>
      </c>
      <c r="D12" s="56">
        <f>C12*$E$6/100</f>
        <v>1088000</v>
      </c>
      <c r="E12" s="56">
        <f>$E$7*C12/100</f>
        <v>1540000</v>
      </c>
      <c r="F12" s="55">
        <v>20</v>
      </c>
      <c r="G12" s="56">
        <f>$G$6*F12/100</f>
        <v>1700000</v>
      </c>
      <c r="H12" s="56">
        <f>$G$7*F12/100</f>
        <v>2233000</v>
      </c>
      <c r="I12" s="55">
        <v>20</v>
      </c>
      <c r="J12" s="56">
        <f>$I$6*I12/100</f>
        <v>1450000</v>
      </c>
      <c r="K12" s="56">
        <f>$I$7*I12/100</f>
        <v>4930000</v>
      </c>
    </row>
    <row r="13" spans="1:11" s="57" customFormat="1" ht="14.25" x14ac:dyDescent="0.2">
      <c r="A13" s="55">
        <v>2</v>
      </c>
      <c r="B13" s="58" t="s">
        <v>1</v>
      </c>
      <c r="C13" s="55"/>
      <c r="D13" s="56">
        <f t="shared" ref="D13:D19" si="0">C13*$E$6/100</f>
        <v>0</v>
      </c>
      <c r="E13" s="56">
        <f t="shared" ref="E13:E19" si="1">$E$7*C13/100</f>
        <v>0</v>
      </c>
      <c r="F13" s="55"/>
      <c r="G13" s="56">
        <f t="shared" ref="G13:G29" si="2">$G$6*F13/100</f>
        <v>0</v>
      </c>
      <c r="H13" s="56">
        <f t="shared" ref="H13:H29" si="3">$G$7*F13/100</f>
        <v>0</v>
      </c>
      <c r="I13" s="55"/>
      <c r="J13" s="56">
        <f t="shared" ref="J13:J34" si="4">$I$6*I13/100</f>
        <v>0</v>
      </c>
      <c r="K13" s="56">
        <f t="shared" ref="K13:K34" si="5">$I$7*I13/100</f>
        <v>0</v>
      </c>
    </row>
    <row r="14" spans="1:11" s="62" customFormat="1" ht="15" x14ac:dyDescent="0.25">
      <c r="A14" s="59">
        <v>2.1</v>
      </c>
      <c r="B14" s="60" t="s">
        <v>12</v>
      </c>
      <c r="C14" s="59">
        <v>1.5</v>
      </c>
      <c r="D14" s="61">
        <f t="shared" si="0"/>
        <v>81600</v>
      </c>
      <c r="E14" s="61">
        <f t="shared" si="1"/>
        <v>115500</v>
      </c>
      <c r="F14" s="59">
        <v>1.5</v>
      </c>
      <c r="G14" s="61">
        <f t="shared" si="2"/>
        <v>127500</v>
      </c>
      <c r="H14" s="61">
        <f t="shared" si="3"/>
        <v>167475</v>
      </c>
      <c r="I14" s="59">
        <v>1.5</v>
      </c>
      <c r="J14" s="61">
        <f t="shared" si="4"/>
        <v>108750</v>
      </c>
      <c r="K14" s="56">
        <f t="shared" si="5"/>
        <v>369750</v>
      </c>
    </row>
    <row r="15" spans="1:11" s="62" customFormat="1" ht="30" x14ac:dyDescent="0.25">
      <c r="A15" s="59">
        <v>2.2000000000000002</v>
      </c>
      <c r="B15" s="60" t="s">
        <v>2</v>
      </c>
      <c r="C15" s="59">
        <v>1</v>
      </c>
      <c r="D15" s="61">
        <f t="shared" si="0"/>
        <v>54400</v>
      </c>
      <c r="E15" s="61">
        <f t="shared" si="1"/>
        <v>77000</v>
      </c>
      <c r="F15" s="59">
        <v>1</v>
      </c>
      <c r="G15" s="61">
        <f t="shared" si="2"/>
        <v>85000</v>
      </c>
      <c r="H15" s="61">
        <f t="shared" si="3"/>
        <v>111650</v>
      </c>
      <c r="I15" s="59">
        <v>1</v>
      </c>
      <c r="J15" s="61">
        <f t="shared" si="4"/>
        <v>72500</v>
      </c>
      <c r="K15" s="56">
        <f t="shared" si="5"/>
        <v>246500</v>
      </c>
    </row>
    <row r="16" spans="1:11" s="62" customFormat="1" ht="15" x14ac:dyDescent="0.25">
      <c r="A16" s="59">
        <v>2.2999999999999998</v>
      </c>
      <c r="B16" s="60" t="s">
        <v>3</v>
      </c>
      <c r="C16" s="59">
        <v>1.5</v>
      </c>
      <c r="D16" s="61">
        <f t="shared" si="0"/>
        <v>81600</v>
      </c>
      <c r="E16" s="61">
        <f t="shared" si="1"/>
        <v>115500</v>
      </c>
      <c r="F16" s="74">
        <v>1.4</v>
      </c>
      <c r="G16" s="61">
        <f t="shared" si="2"/>
        <v>119000</v>
      </c>
      <c r="H16" s="61">
        <f t="shared" si="3"/>
        <v>156309.99999999997</v>
      </c>
      <c r="I16" s="74">
        <v>1.4</v>
      </c>
      <c r="J16" s="61">
        <f t="shared" si="4"/>
        <v>101500</v>
      </c>
      <c r="K16" s="56">
        <f t="shared" si="5"/>
        <v>345100</v>
      </c>
    </row>
    <row r="17" spans="1:11" s="62" customFormat="1" ht="15" x14ac:dyDescent="0.25">
      <c r="A17" s="59">
        <v>2.4</v>
      </c>
      <c r="B17" s="60" t="s">
        <v>9</v>
      </c>
      <c r="C17" s="59">
        <v>1</v>
      </c>
      <c r="D17" s="61">
        <f t="shared" si="0"/>
        <v>54400</v>
      </c>
      <c r="E17" s="61">
        <f t="shared" si="1"/>
        <v>77000</v>
      </c>
      <c r="F17" s="74">
        <v>0.8</v>
      </c>
      <c r="G17" s="61">
        <f t="shared" si="2"/>
        <v>68000</v>
      </c>
      <c r="H17" s="61">
        <f t="shared" si="3"/>
        <v>89320</v>
      </c>
      <c r="I17" s="74">
        <v>0.8</v>
      </c>
      <c r="J17" s="61">
        <f t="shared" si="4"/>
        <v>58000</v>
      </c>
      <c r="K17" s="56">
        <f t="shared" si="5"/>
        <v>197200</v>
      </c>
    </row>
    <row r="18" spans="1:11" s="62" customFormat="1" ht="15" x14ac:dyDescent="0.25">
      <c r="A18" s="59">
        <v>2.5</v>
      </c>
      <c r="B18" s="60" t="s">
        <v>35</v>
      </c>
      <c r="C18" s="59"/>
      <c r="D18" s="61"/>
      <c r="E18" s="61"/>
      <c r="F18" s="74">
        <v>0.3</v>
      </c>
      <c r="G18" s="61">
        <f t="shared" si="2"/>
        <v>25500</v>
      </c>
      <c r="H18" s="61">
        <f t="shared" si="3"/>
        <v>33495</v>
      </c>
      <c r="I18" s="74">
        <v>0.3</v>
      </c>
      <c r="J18" s="61">
        <f t="shared" si="4"/>
        <v>21750</v>
      </c>
      <c r="K18" s="56">
        <f t="shared" si="5"/>
        <v>73950</v>
      </c>
    </row>
    <row r="19" spans="1:11" s="57" customFormat="1" ht="29.25" x14ac:dyDescent="0.25">
      <c r="A19" s="55">
        <v>3</v>
      </c>
      <c r="B19" s="58" t="s">
        <v>4</v>
      </c>
      <c r="C19" s="55">
        <v>30</v>
      </c>
      <c r="D19" s="56">
        <f t="shared" si="0"/>
        <v>1632000</v>
      </c>
      <c r="E19" s="56">
        <f t="shared" si="1"/>
        <v>2310000</v>
      </c>
      <c r="F19" s="55"/>
      <c r="G19" s="56">
        <f t="shared" si="2"/>
        <v>0</v>
      </c>
      <c r="H19" s="56">
        <f t="shared" si="3"/>
        <v>0</v>
      </c>
      <c r="I19" s="55"/>
      <c r="J19" s="61">
        <f t="shared" si="4"/>
        <v>0</v>
      </c>
      <c r="K19" s="56">
        <f t="shared" si="5"/>
        <v>0</v>
      </c>
    </row>
    <row r="20" spans="1:11" s="62" customFormat="1" ht="15" x14ac:dyDescent="0.25">
      <c r="A20" s="59">
        <v>3.2</v>
      </c>
      <c r="B20" s="63" t="s">
        <v>25</v>
      </c>
      <c r="C20" s="59"/>
      <c r="D20" s="64">
        <f t="shared" ref="D20:D21" si="6">C20*$E$6/100</f>
        <v>0</v>
      </c>
      <c r="E20" s="64">
        <f>C20*$E$7/100</f>
        <v>0</v>
      </c>
      <c r="F20" s="55">
        <v>7</v>
      </c>
      <c r="G20" s="56">
        <f t="shared" si="2"/>
        <v>595000</v>
      </c>
      <c r="H20" s="56">
        <f t="shared" si="3"/>
        <v>781550</v>
      </c>
      <c r="I20" s="55">
        <v>7</v>
      </c>
      <c r="J20" s="61">
        <f t="shared" si="4"/>
        <v>507500</v>
      </c>
      <c r="K20" s="56">
        <f t="shared" si="5"/>
        <v>1725500</v>
      </c>
    </row>
    <row r="21" spans="1:11" s="62" customFormat="1" ht="15" x14ac:dyDescent="0.25">
      <c r="A21" s="59">
        <v>3.3</v>
      </c>
      <c r="B21" s="63" t="s">
        <v>24</v>
      </c>
      <c r="C21" s="59"/>
      <c r="D21" s="64">
        <f t="shared" si="6"/>
        <v>0</v>
      </c>
      <c r="E21" s="64">
        <f>C21*$E$7/100</f>
        <v>0</v>
      </c>
      <c r="F21" s="55">
        <v>5</v>
      </c>
      <c r="G21" s="56">
        <f t="shared" si="2"/>
        <v>425000</v>
      </c>
      <c r="H21" s="56">
        <f t="shared" si="3"/>
        <v>558250</v>
      </c>
      <c r="I21" s="55">
        <v>5</v>
      </c>
      <c r="J21" s="61">
        <f t="shared" si="4"/>
        <v>362500</v>
      </c>
      <c r="K21" s="56">
        <f t="shared" si="5"/>
        <v>1232500</v>
      </c>
    </row>
    <row r="22" spans="1:11" s="62" customFormat="1" ht="15" x14ac:dyDescent="0.25">
      <c r="A22" s="59">
        <v>3.4</v>
      </c>
      <c r="B22" s="63" t="s">
        <v>14</v>
      </c>
      <c r="C22" s="59"/>
      <c r="D22" s="64">
        <f t="shared" ref="D22:D24" si="7">C22*$E$6/100</f>
        <v>0</v>
      </c>
      <c r="E22" s="64">
        <f t="shared" ref="E22:E24" si="8">C22*$E$7/100</f>
        <v>0</v>
      </c>
      <c r="F22" s="55">
        <v>6</v>
      </c>
      <c r="G22" s="56">
        <f t="shared" si="2"/>
        <v>510000</v>
      </c>
      <c r="H22" s="56">
        <f t="shared" si="3"/>
        <v>669900</v>
      </c>
      <c r="I22" s="55">
        <v>6</v>
      </c>
      <c r="J22" s="61">
        <f t="shared" si="4"/>
        <v>435000</v>
      </c>
      <c r="K22" s="56">
        <f t="shared" si="5"/>
        <v>1479000</v>
      </c>
    </row>
    <row r="23" spans="1:11" s="62" customFormat="1" ht="15" x14ac:dyDescent="0.25">
      <c r="A23" s="59">
        <v>3.5</v>
      </c>
      <c r="B23" s="63" t="s">
        <v>15</v>
      </c>
      <c r="C23" s="59"/>
      <c r="D23" s="64">
        <f t="shared" si="7"/>
        <v>0</v>
      </c>
      <c r="E23" s="64">
        <f t="shared" si="8"/>
        <v>0</v>
      </c>
      <c r="F23" s="55">
        <v>10</v>
      </c>
      <c r="G23" s="56">
        <f t="shared" si="2"/>
        <v>850000</v>
      </c>
      <c r="H23" s="56">
        <f t="shared" si="3"/>
        <v>1116500</v>
      </c>
      <c r="I23" s="55">
        <v>10</v>
      </c>
      <c r="J23" s="61">
        <f t="shared" si="4"/>
        <v>725000</v>
      </c>
      <c r="K23" s="56">
        <f t="shared" si="5"/>
        <v>2465000</v>
      </c>
    </row>
    <row r="24" spans="1:11" s="62" customFormat="1" ht="15" x14ac:dyDescent="0.25">
      <c r="A24" s="59">
        <v>3.6</v>
      </c>
      <c r="B24" s="63" t="s">
        <v>23</v>
      </c>
      <c r="C24" s="59"/>
      <c r="D24" s="64">
        <f t="shared" si="7"/>
        <v>0</v>
      </c>
      <c r="E24" s="64">
        <f t="shared" si="8"/>
        <v>0</v>
      </c>
      <c r="F24" s="55">
        <v>2</v>
      </c>
      <c r="G24" s="56">
        <f t="shared" si="2"/>
        <v>170000</v>
      </c>
      <c r="H24" s="56">
        <f t="shared" si="3"/>
        <v>223300</v>
      </c>
      <c r="I24" s="55">
        <v>2</v>
      </c>
      <c r="J24" s="61">
        <f t="shared" si="4"/>
        <v>145000</v>
      </c>
      <c r="K24" s="56">
        <f t="shared" si="5"/>
        <v>493000</v>
      </c>
    </row>
    <row r="25" spans="1:11" s="57" customFormat="1" ht="29.25" x14ac:dyDescent="0.25">
      <c r="A25" s="55">
        <v>4</v>
      </c>
      <c r="B25" s="58" t="s">
        <v>28</v>
      </c>
      <c r="C25" s="65">
        <v>15</v>
      </c>
      <c r="D25" s="66"/>
      <c r="E25" s="55"/>
      <c r="F25" s="55"/>
      <c r="G25" s="56">
        <f t="shared" si="2"/>
        <v>0</v>
      </c>
      <c r="H25" s="56">
        <f t="shared" si="3"/>
        <v>0</v>
      </c>
      <c r="I25" s="55"/>
      <c r="J25" s="61">
        <f t="shared" si="4"/>
        <v>0</v>
      </c>
      <c r="K25" s="56">
        <f t="shared" si="5"/>
        <v>0</v>
      </c>
    </row>
    <row r="26" spans="1:11" s="62" customFormat="1" ht="15" x14ac:dyDescent="0.25">
      <c r="A26" s="59"/>
      <c r="B26" s="60" t="s">
        <v>29</v>
      </c>
      <c r="C26" s="59"/>
      <c r="D26" s="63"/>
      <c r="E26" s="59"/>
      <c r="F26" s="55">
        <v>3</v>
      </c>
      <c r="G26" s="56">
        <f t="shared" si="2"/>
        <v>255000</v>
      </c>
      <c r="H26" s="56">
        <f t="shared" si="3"/>
        <v>334950</v>
      </c>
      <c r="I26" s="55">
        <v>3</v>
      </c>
      <c r="J26" s="61">
        <f t="shared" si="4"/>
        <v>217500</v>
      </c>
      <c r="K26" s="56">
        <f t="shared" si="5"/>
        <v>739500</v>
      </c>
    </row>
    <row r="27" spans="1:11" s="62" customFormat="1" ht="15" x14ac:dyDescent="0.25">
      <c r="A27" s="59"/>
      <c r="B27" s="60" t="s">
        <v>30</v>
      </c>
      <c r="C27" s="59"/>
      <c r="D27" s="63"/>
      <c r="E27" s="59"/>
      <c r="F27" s="55">
        <v>5</v>
      </c>
      <c r="G27" s="56">
        <f t="shared" si="2"/>
        <v>425000</v>
      </c>
      <c r="H27" s="56">
        <f t="shared" si="3"/>
        <v>558250</v>
      </c>
      <c r="I27" s="55">
        <v>5</v>
      </c>
      <c r="J27" s="61">
        <f t="shared" si="4"/>
        <v>362500</v>
      </c>
      <c r="K27" s="56">
        <f t="shared" si="5"/>
        <v>1232500</v>
      </c>
    </row>
    <row r="28" spans="1:11" s="62" customFormat="1" ht="15" x14ac:dyDescent="0.25">
      <c r="A28" s="59"/>
      <c r="B28" s="60" t="s">
        <v>31</v>
      </c>
      <c r="C28" s="59"/>
      <c r="D28" s="63"/>
      <c r="E28" s="59"/>
      <c r="F28" s="55">
        <v>5</v>
      </c>
      <c r="G28" s="56">
        <f t="shared" si="2"/>
        <v>425000</v>
      </c>
      <c r="H28" s="56">
        <f t="shared" si="3"/>
        <v>558250</v>
      </c>
      <c r="I28" s="55">
        <v>5</v>
      </c>
      <c r="J28" s="61">
        <f t="shared" si="4"/>
        <v>362500</v>
      </c>
      <c r="K28" s="56">
        <f t="shared" si="5"/>
        <v>1232500</v>
      </c>
    </row>
    <row r="29" spans="1:11" s="57" customFormat="1" ht="15" x14ac:dyDescent="0.25">
      <c r="A29" s="55"/>
      <c r="B29" s="60" t="s">
        <v>32</v>
      </c>
      <c r="C29" s="59"/>
      <c r="E29" s="55"/>
      <c r="F29" s="55">
        <v>2</v>
      </c>
      <c r="G29" s="56">
        <f t="shared" si="2"/>
        <v>170000</v>
      </c>
      <c r="H29" s="56">
        <f t="shared" si="3"/>
        <v>223300</v>
      </c>
      <c r="I29" s="55">
        <v>2</v>
      </c>
      <c r="J29" s="61">
        <f t="shared" si="4"/>
        <v>145000</v>
      </c>
      <c r="K29" s="56">
        <f t="shared" si="5"/>
        <v>493000</v>
      </c>
    </row>
    <row r="30" spans="1:11" s="57" customFormat="1" ht="15" x14ac:dyDescent="0.25">
      <c r="A30" s="55"/>
      <c r="B30" s="58" t="s">
        <v>13</v>
      </c>
      <c r="C30" s="59"/>
      <c r="D30" s="58"/>
      <c r="E30" s="55"/>
      <c r="F30" s="55"/>
      <c r="G30" s="56"/>
      <c r="H30" s="67"/>
      <c r="I30" s="59"/>
      <c r="J30" s="61">
        <f t="shared" si="4"/>
        <v>0</v>
      </c>
      <c r="K30" s="56">
        <f t="shared" si="5"/>
        <v>0</v>
      </c>
    </row>
    <row r="31" spans="1:11" s="62" customFormat="1" ht="15" x14ac:dyDescent="0.25">
      <c r="A31" s="59">
        <v>4.0999999999999996</v>
      </c>
      <c r="B31" s="68" t="s">
        <v>5</v>
      </c>
      <c r="C31" s="59">
        <v>10</v>
      </c>
      <c r="D31" s="61">
        <f>C31*$E$6/100</f>
        <v>544000</v>
      </c>
      <c r="E31" s="61">
        <f>$E$7*C31/100</f>
        <v>770000</v>
      </c>
      <c r="F31" s="55">
        <v>10</v>
      </c>
      <c r="G31" s="56">
        <f>$G$6*C31/100</f>
        <v>850000</v>
      </c>
      <c r="H31" s="56">
        <f>$G$7*C31/100</f>
        <v>1116500</v>
      </c>
      <c r="I31" s="55">
        <v>10</v>
      </c>
      <c r="J31" s="61">
        <f t="shared" si="4"/>
        <v>725000</v>
      </c>
      <c r="K31" s="56">
        <f t="shared" si="5"/>
        <v>2465000</v>
      </c>
    </row>
    <row r="32" spans="1:11" s="62" customFormat="1" ht="15" x14ac:dyDescent="0.25">
      <c r="A32" s="59">
        <v>4.2</v>
      </c>
      <c r="B32" s="68" t="s">
        <v>6</v>
      </c>
      <c r="C32" s="59">
        <v>10</v>
      </c>
      <c r="D32" s="61">
        <f>C32*$E$6/100</f>
        <v>544000</v>
      </c>
      <c r="E32" s="61">
        <f>$E$7*C32/100</f>
        <v>770000</v>
      </c>
      <c r="F32" s="55">
        <v>10</v>
      </c>
      <c r="G32" s="56">
        <f>$G$6*C32/100</f>
        <v>850000</v>
      </c>
      <c r="H32" s="56">
        <f>$G$7*C32/100</f>
        <v>1116500</v>
      </c>
      <c r="I32" s="55">
        <v>10</v>
      </c>
      <c r="J32" s="61">
        <f t="shared" si="4"/>
        <v>725000</v>
      </c>
      <c r="K32" s="56">
        <f t="shared" si="5"/>
        <v>2465000</v>
      </c>
    </row>
    <row r="33" spans="1:11" s="57" customFormat="1" ht="15" x14ac:dyDescent="0.25">
      <c r="A33" s="55">
        <v>5</v>
      </c>
      <c r="B33" s="58" t="s">
        <v>7</v>
      </c>
      <c r="C33" s="55">
        <v>5</v>
      </c>
      <c r="D33" s="56">
        <f>C33*$E$6/100</f>
        <v>272000</v>
      </c>
      <c r="E33" s="56">
        <f>$E$7*C33/100</f>
        <v>385000</v>
      </c>
      <c r="F33" s="55">
        <v>5</v>
      </c>
      <c r="G33" s="56">
        <f>$G$6*C33/100</f>
        <v>425000</v>
      </c>
      <c r="H33" s="56">
        <f>$G$7*C33/100</f>
        <v>558250</v>
      </c>
      <c r="I33" s="55">
        <v>5</v>
      </c>
      <c r="J33" s="61">
        <f t="shared" si="4"/>
        <v>362500</v>
      </c>
      <c r="K33" s="56">
        <f t="shared" si="5"/>
        <v>1232500</v>
      </c>
    </row>
    <row r="34" spans="1:11" s="57" customFormat="1" ht="15" x14ac:dyDescent="0.25">
      <c r="A34" s="55">
        <v>6</v>
      </c>
      <c r="B34" s="58" t="s">
        <v>8</v>
      </c>
      <c r="C34" s="55">
        <v>5</v>
      </c>
      <c r="D34" s="56">
        <f>C34*$E$6/100</f>
        <v>272000</v>
      </c>
      <c r="E34" s="56">
        <f>$E$7*C34/100</f>
        <v>385000</v>
      </c>
      <c r="F34" s="55">
        <v>5</v>
      </c>
      <c r="G34" s="56">
        <f>$G$6*C34/100</f>
        <v>425000</v>
      </c>
      <c r="H34" s="56">
        <f>$G$7*C34/100</f>
        <v>558250</v>
      </c>
      <c r="I34" s="55">
        <v>5</v>
      </c>
      <c r="J34" s="61">
        <f t="shared" si="4"/>
        <v>362500</v>
      </c>
      <c r="K34" s="56">
        <f t="shared" si="5"/>
        <v>1232500</v>
      </c>
    </row>
    <row r="35" spans="1:11" s="72" customFormat="1" ht="14.25" x14ac:dyDescent="0.2">
      <c r="C35" s="72">
        <f>SUM(C12:C34)</f>
        <v>100</v>
      </c>
      <c r="D35" s="73">
        <f>SUM(D12:D34)</f>
        <v>4624000</v>
      </c>
      <c r="E35" s="73">
        <f>SUM(E12:E34)</f>
        <v>6545000</v>
      </c>
      <c r="F35" s="73">
        <f t="shared" ref="F35:K35" si="9">SUM(F12:F34)</f>
        <v>100</v>
      </c>
      <c r="G35" s="73">
        <f t="shared" si="9"/>
        <v>8500000</v>
      </c>
      <c r="H35" s="73">
        <f t="shared" si="9"/>
        <v>11165000</v>
      </c>
      <c r="I35" s="73">
        <f t="shared" si="9"/>
        <v>100</v>
      </c>
      <c r="J35" s="73">
        <f t="shared" si="9"/>
        <v>7250000</v>
      </c>
      <c r="K35" s="73">
        <f t="shared" si="9"/>
        <v>24650000</v>
      </c>
    </row>
  </sheetData>
  <mergeCells count="3">
    <mergeCell ref="C10:E10"/>
    <mergeCell ref="F10:H10"/>
    <mergeCell ref="I10:K1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33"/>
  <sheetViews>
    <sheetView topLeftCell="A17" workbookViewId="0">
      <selection activeCell="A33" sqref="A33:XFD33"/>
    </sheetView>
  </sheetViews>
  <sheetFormatPr defaultRowHeight="16.5" x14ac:dyDescent="0.25"/>
  <cols>
    <col min="1" max="1" width="7.28515625" style="4" customWidth="1"/>
    <col min="2" max="2" width="35.85546875" style="4" customWidth="1"/>
    <col min="3" max="3" width="11.28515625" style="4" bestFit="1" customWidth="1"/>
    <col min="4" max="4" width="14.140625" style="4" bestFit="1" customWidth="1"/>
    <col min="5" max="5" width="16" style="4" customWidth="1"/>
    <col min="6" max="6" width="11.140625" style="4" customWidth="1"/>
    <col min="7" max="7" width="17.85546875" style="4" bestFit="1" customWidth="1"/>
    <col min="8" max="8" width="20.42578125" style="4" bestFit="1" customWidth="1"/>
    <col min="9" max="16384" width="9.140625" style="4"/>
  </cols>
  <sheetData>
    <row r="2" spans="1:8" s="18" customFormat="1" x14ac:dyDescent="0.25">
      <c r="B2" s="18" t="s">
        <v>26</v>
      </c>
    </row>
    <row r="5" spans="1:8" x14ac:dyDescent="0.25">
      <c r="D5" s="30" t="s">
        <v>18</v>
      </c>
      <c r="E5" s="30" t="s">
        <v>19</v>
      </c>
      <c r="F5" s="4" t="s">
        <v>27</v>
      </c>
      <c r="G5" s="30" t="s">
        <v>19</v>
      </c>
    </row>
    <row r="6" spans="1:8" x14ac:dyDescent="0.25">
      <c r="B6" s="32" t="s">
        <v>16</v>
      </c>
      <c r="C6" s="5">
        <v>80000</v>
      </c>
      <c r="D6" s="12">
        <v>68</v>
      </c>
      <c r="E6" s="6">
        <f>D6*C6</f>
        <v>5440000</v>
      </c>
      <c r="F6" s="11">
        <v>125000</v>
      </c>
      <c r="G6" s="31">
        <f>F6*D6</f>
        <v>8500000</v>
      </c>
    </row>
    <row r="7" spans="1:8" x14ac:dyDescent="0.25">
      <c r="B7" s="32" t="s">
        <v>17</v>
      </c>
      <c r="C7" s="5">
        <v>100000</v>
      </c>
      <c r="D7" s="12">
        <v>77</v>
      </c>
      <c r="E7" s="6">
        <f>D7*C7</f>
        <v>7700000</v>
      </c>
      <c r="F7" s="11">
        <v>145000</v>
      </c>
      <c r="G7" s="31">
        <f>F7*D7</f>
        <v>11165000</v>
      </c>
    </row>
    <row r="8" spans="1:8" x14ac:dyDescent="0.25">
      <c r="B8" s="15"/>
      <c r="C8" s="16"/>
      <c r="D8" s="17"/>
      <c r="E8" s="10"/>
    </row>
    <row r="9" spans="1:8" x14ac:dyDescent="0.25">
      <c r="C9" s="8"/>
      <c r="D9" s="9"/>
      <c r="E9" s="10"/>
    </row>
    <row r="10" spans="1:8" s="26" customFormat="1" x14ac:dyDescent="0.25">
      <c r="A10" s="25"/>
      <c r="B10" s="25"/>
      <c r="C10" s="38" t="s">
        <v>33</v>
      </c>
      <c r="D10" s="39"/>
      <c r="E10" s="40"/>
      <c r="F10" s="38" t="s">
        <v>34</v>
      </c>
      <c r="G10" s="39"/>
      <c r="H10" s="40"/>
    </row>
    <row r="11" spans="1:8" s="26" customFormat="1" x14ac:dyDescent="0.25">
      <c r="A11" s="27" t="s">
        <v>21</v>
      </c>
      <c r="B11" s="27" t="s">
        <v>22</v>
      </c>
      <c r="C11" s="28" t="s">
        <v>20</v>
      </c>
      <c r="D11" s="29" t="s">
        <v>10</v>
      </c>
      <c r="E11" s="29" t="s">
        <v>11</v>
      </c>
      <c r="F11" s="28" t="s">
        <v>20</v>
      </c>
      <c r="G11" s="29" t="s">
        <v>10</v>
      </c>
      <c r="H11" s="29" t="s">
        <v>11</v>
      </c>
    </row>
    <row r="12" spans="1:8" s="18" customFormat="1" x14ac:dyDescent="0.25">
      <c r="A12" s="14">
        <v>1</v>
      </c>
      <c r="B12" s="21" t="s">
        <v>0</v>
      </c>
      <c r="C12" s="13">
        <v>25</v>
      </c>
      <c r="D12" s="22">
        <f>C12*$E$6/100</f>
        <v>1360000</v>
      </c>
      <c r="E12" s="22">
        <f>$E$7*C12/100</f>
        <v>1925000</v>
      </c>
      <c r="F12" s="13">
        <v>25</v>
      </c>
      <c r="G12" s="22">
        <f>$G$6*F12/100</f>
        <v>2125000</v>
      </c>
      <c r="H12" s="22">
        <f>$G$7*F12/100</f>
        <v>2791250</v>
      </c>
    </row>
    <row r="13" spans="1:8" s="18" customFormat="1" x14ac:dyDescent="0.25">
      <c r="A13" s="13">
        <v>2</v>
      </c>
      <c r="B13" s="23" t="s">
        <v>1</v>
      </c>
      <c r="C13" s="13"/>
      <c r="D13" s="22">
        <f t="shared" ref="D13:D23" si="0">C13*$E$6/100</f>
        <v>0</v>
      </c>
      <c r="E13" s="22">
        <f t="shared" ref="E13:E18" si="1">$E$7*C13/100</f>
        <v>0</v>
      </c>
      <c r="F13" s="13"/>
      <c r="G13" s="22">
        <f t="shared" ref="G13:G28" si="2">$G$6*F13/100</f>
        <v>0</v>
      </c>
      <c r="H13" s="22">
        <f t="shared" ref="H13:H28" si="3">$G$7*F13/100</f>
        <v>0</v>
      </c>
    </row>
    <row r="14" spans="1:8" x14ac:dyDescent="0.25">
      <c r="A14" s="1">
        <v>2.1</v>
      </c>
      <c r="B14" s="2" t="s">
        <v>12</v>
      </c>
      <c r="C14" s="1">
        <v>1.5</v>
      </c>
      <c r="D14" s="6">
        <f t="shared" si="0"/>
        <v>81600</v>
      </c>
      <c r="E14" s="6">
        <f t="shared" si="1"/>
        <v>115500</v>
      </c>
      <c r="F14" s="1">
        <v>1.5</v>
      </c>
      <c r="G14" s="22">
        <f t="shared" si="2"/>
        <v>127500</v>
      </c>
      <c r="H14" s="22">
        <f t="shared" si="3"/>
        <v>167475</v>
      </c>
    </row>
    <row r="15" spans="1:8" ht="33" x14ac:dyDescent="0.25">
      <c r="A15" s="1">
        <v>2.2000000000000002</v>
      </c>
      <c r="B15" s="2" t="s">
        <v>2</v>
      </c>
      <c r="C15" s="1">
        <v>1</v>
      </c>
      <c r="D15" s="6">
        <f t="shared" si="0"/>
        <v>54400</v>
      </c>
      <c r="E15" s="6">
        <f t="shared" si="1"/>
        <v>77000</v>
      </c>
      <c r="F15" s="1">
        <v>1</v>
      </c>
      <c r="G15" s="22">
        <f t="shared" si="2"/>
        <v>85000</v>
      </c>
      <c r="H15" s="22">
        <f t="shared" si="3"/>
        <v>111650</v>
      </c>
    </row>
    <row r="16" spans="1:8" ht="33" x14ac:dyDescent="0.25">
      <c r="A16" s="1">
        <v>2.2999999999999998</v>
      </c>
      <c r="B16" s="2" t="s">
        <v>3</v>
      </c>
      <c r="C16" s="1">
        <v>1.5</v>
      </c>
      <c r="D16" s="6">
        <f t="shared" si="0"/>
        <v>81600</v>
      </c>
      <c r="E16" s="6">
        <f t="shared" si="1"/>
        <v>115500</v>
      </c>
      <c r="F16" s="1">
        <v>1.5</v>
      </c>
      <c r="G16" s="22">
        <f t="shared" si="2"/>
        <v>127500</v>
      </c>
      <c r="H16" s="22">
        <f t="shared" si="3"/>
        <v>167475</v>
      </c>
    </row>
    <row r="17" spans="1:10" x14ac:dyDescent="0.25">
      <c r="A17" s="1">
        <v>2.4</v>
      </c>
      <c r="B17" s="2" t="s">
        <v>9</v>
      </c>
      <c r="C17" s="1">
        <v>1</v>
      </c>
      <c r="D17" s="6">
        <f t="shared" si="0"/>
        <v>54400</v>
      </c>
      <c r="E17" s="6">
        <f t="shared" si="1"/>
        <v>77000</v>
      </c>
      <c r="F17" s="1">
        <v>1</v>
      </c>
      <c r="G17" s="22">
        <f t="shared" si="2"/>
        <v>85000</v>
      </c>
      <c r="H17" s="22">
        <f t="shared" si="3"/>
        <v>111650</v>
      </c>
    </row>
    <row r="18" spans="1:10" s="18" customFormat="1" ht="49.5" x14ac:dyDescent="0.25">
      <c r="A18" s="13">
        <v>3</v>
      </c>
      <c r="B18" s="23" t="s">
        <v>4</v>
      </c>
      <c r="C18" s="13">
        <v>30</v>
      </c>
      <c r="D18" s="22">
        <f t="shared" si="0"/>
        <v>1632000</v>
      </c>
      <c r="E18" s="22">
        <f t="shared" si="1"/>
        <v>2310000</v>
      </c>
      <c r="F18" s="13"/>
      <c r="G18" s="22">
        <f t="shared" si="2"/>
        <v>0</v>
      </c>
      <c r="H18" s="22">
        <f t="shared" si="3"/>
        <v>0</v>
      </c>
    </row>
    <row r="19" spans="1:10" x14ac:dyDescent="0.25">
      <c r="A19" s="1">
        <v>3.2</v>
      </c>
      <c r="B19" s="19" t="s">
        <v>25</v>
      </c>
      <c r="C19" s="1"/>
      <c r="D19" s="20">
        <f t="shared" si="0"/>
        <v>0</v>
      </c>
      <c r="E19" s="20">
        <f>C19*$E$7/100</f>
        <v>0</v>
      </c>
      <c r="F19" s="1">
        <v>7</v>
      </c>
      <c r="G19" s="22">
        <f t="shared" si="2"/>
        <v>595000</v>
      </c>
      <c r="H19" s="22">
        <f t="shared" si="3"/>
        <v>781550</v>
      </c>
    </row>
    <row r="20" spans="1:10" x14ac:dyDescent="0.25">
      <c r="A20" s="1">
        <v>3.3</v>
      </c>
      <c r="B20" s="19" t="s">
        <v>24</v>
      </c>
      <c r="C20" s="1"/>
      <c r="D20" s="20">
        <f t="shared" si="0"/>
        <v>0</v>
      </c>
      <c r="E20" s="20">
        <f>C20*$E$7/100</f>
        <v>0</v>
      </c>
      <c r="F20" s="1">
        <v>5</v>
      </c>
      <c r="G20" s="22">
        <f t="shared" si="2"/>
        <v>425000</v>
      </c>
      <c r="H20" s="22">
        <f t="shared" si="3"/>
        <v>558250</v>
      </c>
    </row>
    <row r="21" spans="1:10" x14ac:dyDescent="0.25">
      <c r="A21" s="1">
        <v>3.4</v>
      </c>
      <c r="B21" s="19" t="s">
        <v>14</v>
      </c>
      <c r="C21" s="1"/>
      <c r="D21" s="20">
        <f t="shared" si="0"/>
        <v>0</v>
      </c>
      <c r="E21" s="20">
        <f t="shared" ref="E21:E23" si="4">C21*$E$7/100</f>
        <v>0</v>
      </c>
      <c r="F21" s="1">
        <v>6</v>
      </c>
      <c r="G21" s="22">
        <f t="shared" si="2"/>
        <v>510000</v>
      </c>
      <c r="H21" s="22">
        <f t="shared" si="3"/>
        <v>669900</v>
      </c>
    </row>
    <row r="22" spans="1:10" x14ac:dyDescent="0.25">
      <c r="A22" s="1">
        <v>3.5</v>
      </c>
      <c r="B22" s="19" t="s">
        <v>15</v>
      </c>
      <c r="C22" s="1"/>
      <c r="D22" s="20">
        <f t="shared" si="0"/>
        <v>0</v>
      </c>
      <c r="E22" s="20">
        <f t="shared" si="4"/>
        <v>0</v>
      </c>
      <c r="F22" s="1">
        <v>10</v>
      </c>
      <c r="G22" s="22">
        <f t="shared" si="2"/>
        <v>850000</v>
      </c>
      <c r="H22" s="22">
        <f t="shared" si="3"/>
        <v>1116500</v>
      </c>
    </row>
    <row r="23" spans="1:10" x14ac:dyDescent="0.25">
      <c r="A23" s="1">
        <v>3.6</v>
      </c>
      <c r="B23" s="19" t="s">
        <v>23</v>
      </c>
      <c r="C23" s="1"/>
      <c r="D23" s="20">
        <f t="shared" si="0"/>
        <v>0</v>
      </c>
      <c r="E23" s="20">
        <f t="shared" si="4"/>
        <v>0</v>
      </c>
      <c r="F23" s="1">
        <v>2</v>
      </c>
      <c r="G23" s="22">
        <f t="shared" si="2"/>
        <v>170000</v>
      </c>
      <c r="H23" s="22">
        <f t="shared" si="3"/>
        <v>223300</v>
      </c>
    </row>
    <row r="24" spans="1:10" s="18" customFormat="1" ht="37.5" x14ac:dyDescent="0.3">
      <c r="A24" s="13">
        <v>4</v>
      </c>
      <c r="B24" s="35" t="s">
        <v>28</v>
      </c>
      <c r="C24" s="36">
        <v>15</v>
      </c>
      <c r="D24" s="37"/>
      <c r="E24" s="13"/>
      <c r="F24" s="13"/>
      <c r="G24" s="22">
        <f t="shared" si="2"/>
        <v>0</v>
      </c>
      <c r="H24" s="22">
        <f t="shared" si="3"/>
        <v>0</v>
      </c>
      <c r="I24" s="33"/>
      <c r="J24" s="33"/>
    </row>
    <row r="25" spans="1:10" ht="18.75" x14ac:dyDescent="0.3">
      <c r="A25" s="1">
        <v>4.0999999999999996</v>
      </c>
      <c r="B25" s="34" t="s">
        <v>29</v>
      </c>
      <c r="C25" s="1"/>
      <c r="D25" s="19"/>
      <c r="E25" s="1"/>
      <c r="F25" s="1">
        <v>3</v>
      </c>
      <c r="G25" s="22">
        <f t="shared" si="2"/>
        <v>255000</v>
      </c>
      <c r="H25" s="22">
        <f t="shared" si="3"/>
        <v>334950</v>
      </c>
      <c r="I25" s="33"/>
      <c r="J25" s="33"/>
    </row>
    <row r="26" spans="1:10" ht="18.75" x14ac:dyDescent="0.3">
      <c r="A26" s="1">
        <v>4.2</v>
      </c>
      <c r="B26" s="34" t="s">
        <v>30</v>
      </c>
      <c r="C26" s="1"/>
      <c r="D26" s="19"/>
      <c r="E26" s="1"/>
      <c r="F26" s="1">
        <v>5</v>
      </c>
      <c r="G26" s="22">
        <f t="shared" si="2"/>
        <v>425000</v>
      </c>
      <c r="H26" s="22">
        <f t="shared" si="3"/>
        <v>558250</v>
      </c>
      <c r="I26" s="33"/>
      <c r="J26" s="33"/>
    </row>
    <row r="27" spans="1:10" ht="18.75" x14ac:dyDescent="0.3">
      <c r="A27" s="1">
        <v>4.3</v>
      </c>
      <c r="B27" s="34" t="s">
        <v>31</v>
      </c>
      <c r="C27" s="1"/>
      <c r="D27" s="19"/>
      <c r="E27" s="1"/>
      <c r="F27" s="1">
        <v>5</v>
      </c>
      <c r="G27" s="22">
        <f t="shared" si="2"/>
        <v>425000</v>
      </c>
      <c r="H27" s="22">
        <f t="shared" si="3"/>
        <v>558250</v>
      </c>
      <c r="I27" s="33"/>
      <c r="J27" s="33"/>
    </row>
    <row r="28" spans="1:10" s="18" customFormat="1" ht="18.75" x14ac:dyDescent="0.3">
      <c r="A28" s="13">
        <v>4.4000000000000004</v>
      </c>
      <c r="B28" s="34" t="s">
        <v>32</v>
      </c>
      <c r="C28" s="1"/>
      <c r="E28" s="13"/>
      <c r="F28" s="1">
        <v>2</v>
      </c>
      <c r="G28" s="22">
        <f t="shared" si="2"/>
        <v>170000</v>
      </c>
      <c r="H28" s="22">
        <f t="shared" si="3"/>
        <v>223300</v>
      </c>
      <c r="I28" s="33">
        <f>$G$6*E28/100</f>
        <v>0</v>
      </c>
      <c r="J28" s="33">
        <f>$G$7*E28/100</f>
        <v>0</v>
      </c>
    </row>
    <row r="29" spans="1:10" s="18" customFormat="1" x14ac:dyDescent="0.25">
      <c r="A29" s="13">
        <v>5</v>
      </c>
      <c r="B29" s="23" t="s">
        <v>13</v>
      </c>
      <c r="C29" s="1"/>
      <c r="D29" s="23"/>
      <c r="E29" s="13"/>
      <c r="F29" s="1"/>
      <c r="G29" s="22"/>
      <c r="H29" s="7"/>
      <c r="I29" s="33"/>
      <c r="J29" s="33"/>
    </row>
    <row r="30" spans="1:10" x14ac:dyDescent="0.25">
      <c r="A30" s="1">
        <v>5.0999999999999996</v>
      </c>
      <c r="B30" s="3" t="s">
        <v>5</v>
      </c>
      <c r="C30" s="1">
        <v>10</v>
      </c>
      <c r="D30" s="6">
        <f>C30*$E$6/100</f>
        <v>544000</v>
      </c>
      <c r="E30" s="6">
        <f>$E$7*C30/100</f>
        <v>770000</v>
      </c>
      <c r="F30" s="1">
        <v>10</v>
      </c>
      <c r="G30" s="22">
        <f>$G$6*C30/100</f>
        <v>850000</v>
      </c>
      <c r="H30" s="22">
        <f>$G$7*C30/100</f>
        <v>1116500</v>
      </c>
    </row>
    <row r="31" spans="1:10" x14ac:dyDescent="0.25">
      <c r="A31" s="1">
        <v>5.2</v>
      </c>
      <c r="B31" s="3" t="s">
        <v>6</v>
      </c>
      <c r="C31" s="1">
        <v>10</v>
      </c>
      <c r="D31" s="6">
        <f>C31*$E$6/100</f>
        <v>544000</v>
      </c>
      <c r="E31" s="6">
        <f>$E$7*C31/100</f>
        <v>770000</v>
      </c>
      <c r="F31" s="1">
        <v>10</v>
      </c>
      <c r="G31" s="22">
        <f>$G$6*C31/100</f>
        <v>850000</v>
      </c>
      <c r="H31" s="22">
        <f>$G$7*C31/100</f>
        <v>1116500</v>
      </c>
    </row>
    <row r="32" spans="1:10" s="18" customFormat="1" x14ac:dyDescent="0.25">
      <c r="A32" s="13">
        <v>6</v>
      </c>
      <c r="B32" s="23" t="s">
        <v>7</v>
      </c>
      <c r="C32" s="13">
        <v>5</v>
      </c>
      <c r="D32" s="22">
        <f>C32*$E$6/100</f>
        <v>272000</v>
      </c>
      <c r="E32" s="22">
        <f>$E$7*C32/100</f>
        <v>385000</v>
      </c>
      <c r="F32" s="13">
        <v>5</v>
      </c>
      <c r="G32" s="22">
        <f>$G$6*C32/100</f>
        <v>425000</v>
      </c>
      <c r="H32" s="22">
        <f>$G$7*C32/100</f>
        <v>558250</v>
      </c>
    </row>
    <row r="33" spans="3:8" x14ac:dyDescent="0.25">
      <c r="C33" s="4">
        <f t="shared" ref="C33:H33" si="5">SUM(C12:C32)</f>
        <v>100</v>
      </c>
      <c r="D33" s="24">
        <f t="shared" si="5"/>
        <v>4624000</v>
      </c>
      <c r="E33" s="24">
        <f t="shared" si="5"/>
        <v>6545000</v>
      </c>
      <c r="F33" s="24">
        <f t="shared" si="5"/>
        <v>100</v>
      </c>
      <c r="G33" s="24">
        <f t="shared" si="5"/>
        <v>8500000</v>
      </c>
      <c r="H33" s="24">
        <f t="shared" si="5"/>
        <v>11165000</v>
      </c>
    </row>
  </sheetData>
  <mergeCells count="2">
    <mergeCell ref="C10:E10"/>
    <mergeCell ref="F10:H10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2</vt:i4>
      </vt:variant>
    </vt:vector>
  </HeadingPairs>
  <TitlesOfParts>
    <vt:vector size="6" baseType="lpstr">
      <vt:lpstr>P A 1</vt:lpstr>
      <vt:lpstr>P a 2</vt:lpstr>
      <vt:lpstr>Sheet2</vt:lpstr>
      <vt:lpstr>Sheet3</vt:lpstr>
      <vt:lpstr>'P A 1'!_GoBack</vt:lpstr>
      <vt:lpstr>'P a 2'!_GoBack</vt:lpstr>
    </vt:vector>
  </TitlesOfParts>
  <Company>Version 5.1 build 2600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Windows</dc:creator>
  <cp:lastModifiedBy>User</cp:lastModifiedBy>
  <dcterms:created xsi:type="dcterms:W3CDTF">2015-04-18T14:56:23Z</dcterms:created>
  <dcterms:modified xsi:type="dcterms:W3CDTF">2015-05-16T01:58:08Z</dcterms:modified>
</cp:coreProperties>
</file>